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Respaldo RF\CTA PUB\2022\Diciembre\4 trimestre UPJR\"/>
    </mc:Choice>
  </mc:AlternateContent>
  <xr:revisionPtr revIDLastSave="0" documentId="13_ncr:1_{AE0EA8EB-E193-490F-BBA7-3A45A853A0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EAI!$A$1:$H$59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E31" i="4"/>
  <c r="E16" i="4"/>
  <c r="H16" i="4"/>
  <c r="E21" i="4"/>
  <c r="H21" i="4"/>
  <c r="H39" i="4" l="1"/>
  <c r="E39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<sst xmlns="http://schemas.openxmlformats.org/spreadsheetml/2006/main" count="99" uniqueCount="51">
  <si>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</si>
  <si>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</si>
  <si>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</si>
  <si>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</si>
  <si>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</si>
  <si>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</si>
  <si>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</si>
  <si>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</si>
  <si>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</si>
  <si>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</si>
  <si>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</si>
  <si>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</si>
  <si>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</si>
  <si>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</si>
  <si>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</si>
  <si>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</si>
  <si>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</si>
  <si>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</si>
  <si>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</si>
  <si>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</si>
  <si>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</si>
  <si>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</si>
  <si>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</si>
  <si>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</si>
  <si>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</si>
  <si>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</si>
  <si>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</si>
  <si>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</si>
  <si>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</si>
  <si>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</si>
  <si>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</si>
  <si>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</si>
  <si>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</si>
  <si>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</si>
  <si>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</si>
  <si>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</si>
  <si>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</si>
  <si>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</si>
  <si>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</si>
  <si>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</si>
  <si>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</si>
  <si>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</si>
  <si>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</si>
  <si>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</si>
  <si>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</si>
  <si>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</si>
  <si>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</si>
  <si>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</si>
  <si>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</si>
  <si>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</si>
  <si>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UNIVERSIDAD POLITECNICA DE JUVENTINO ROSAS
Estado Analítico de Ingresos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</si>
</sst>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showGridLines="0" tabSelected="1" zoomScaleNormal="100" workbookViewId="0">
      <selection activeCell="A45" sqref="A45:XFD58"/>
    </sheetView>
  </sheetViews>
  <sheetFormatPr baseColWidth="10" defaultColWidth="12" defaultRowHeight="10.199999999999999" x14ac:dyDescent="0.2"/>
  <cols>
    <col min="1" max="1" width="1.7109375" style="2" customWidth="1"/>
    <col min="2" max="2" width="62.42578125" style="2" customWidth="1"/>
    <col min="3" max="3" width="17.7109375" style="2" customWidth="1"/>
    <col min="4" max="4" width="19.7109375" style="2" customWidth="1"/>
    <col min="5" max="6" width="17.7109375" style="2" customWidth="1"/>
    <col min="7" max="7" width="18.7109375" style="2" customWidth="1"/>
    <col min="8" max="8" width="17.7109375" style="2" customWidth="1"/>
    <col min="9" max="16384" width="12" style="2"/>
  </cols>
  <sheetData>
    <row r="1" spans="1:9" s="3" customFormat="1" ht="40.049999999999997" customHeight="1" x14ac:dyDescent="0.2">
      <c r="A1" s="51" t="s">
        <v>50</v>
      </c>
      <c r="B1" s="52"/>
      <c r="C1" s="52"/>
      <c r="D1" s="52"/>
      <c r="E1" s="52"/>
      <c r="F1" s="52"/>
      <c r="G1" s="52"/>
      <c r="H1" s="53"/>
    </row>
    <row r="2" spans="1:9" s="3" customFormat="1" x14ac:dyDescent="0.2">
      <c r="A2" s="54" t="s">
        <v>14</v>
      </c>
      <c r="B2" s="55"/>
      <c r="C2" s="52" t="s">
        <v>22</v>
      </c>
      <c r="D2" s="52"/>
      <c r="E2" s="52"/>
      <c r="F2" s="52"/>
      <c r="G2" s="52"/>
      <c r="H2" s="60" t="s">
        <v>19</v>
      </c>
    </row>
    <row r="3" spans="1:9" s="1" customFormat="1" ht="25.05" customHeight="1" x14ac:dyDescent="0.2">
      <c r="A3" s="56"/>
      <c r="B3" s="57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1"/>
    </row>
    <row r="4" spans="1:9" s="1" customFormat="1" x14ac:dyDescent="0.2">
      <c r="A4" s="58"/>
      <c r="B4" s="59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7744825</v>
      </c>
      <c r="D11" s="22">
        <v>1520812.23</v>
      </c>
      <c r="E11" s="22">
        <f t="shared" si="2"/>
        <v>9265637.2300000004</v>
      </c>
      <c r="F11" s="22">
        <v>8119257.3200000003</v>
      </c>
      <c r="G11" s="22">
        <v>8119257.3200000003</v>
      </c>
      <c r="H11" s="22">
        <f t="shared" si="3"/>
        <v>374432.3200000003</v>
      </c>
      <c r="I11" s="45" t="s">
        <v>42</v>
      </c>
    </row>
    <row r="12" spans="1:9" ht="20.399999999999999" x14ac:dyDescent="0.2">
      <c r="A12" s="40"/>
      <c r="B12" s="43" t="s">
        <v>25</v>
      </c>
      <c r="C12" s="22">
        <v>14932797</v>
      </c>
      <c r="D12" s="22">
        <v>4768415.53</v>
      </c>
      <c r="E12" s="22">
        <f t="shared" si="2"/>
        <v>19701212.530000001</v>
      </c>
      <c r="F12" s="22">
        <v>17555738.829999998</v>
      </c>
      <c r="G12" s="22">
        <v>17555738.829999998</v>
      </c>
      <c r="H12" s="22">
        <f t="shared" si="3"/>
        <v>2622941.8299999982</v>
      </c>
      <c r="I12" s="45" t="s">
        <v>43</v>
      </c>
    </row>
    <row r="13" spans="1:9" ht="20.399999999999999" x14ac:dyDescent="0.2">
      <c r="A13" s="40"/>
      <c r="B13" s="43" t="s">
        <v>26</v>
      </c>
      <c r="C13" s="22">
        <v>31683623.899999999</v>
      </c>
      <c r="D13" s="22">
        <v>5176695.63</v>
      </c>
      <c r="E13" s="22">
        <f t="shared" si="2"/>
        <v>36860319.530000001</v>
      </c>
      <c r="F13" s="22">
        <v>36860319.530000001</v>
      </c>
      <c r="G13" s="22">
        <v>36860319.530000001</v>
      </c>
      <c r="H13" s="22">
        <f t="shared" si="3"/>
        <v>5176695.6300000027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54361245.899999999</v>
      </c>
      <c r="D16" s="23">
        <f t="shared" ref="D16:H16" si="6">SUM(D5:D14)</f>
        <v>11465923.390000001</v>
      </c>
      <c r="E16" s="23">
        <f t="shared" si="6"/>
        <v>65827169.290000007</v>
      </c>
      <c r="F16" s="23">
        <f t="shared" si="6"/>
        <v>62535315.68</v>
      </c>
      <c r="G16" s="11">
        <f t="shared" si="6"/>
        <v>62535315.68</v>
      </c>
      <c r="H16" s="12">
        <f t="shared" si="6"/>
        <v>8174069.7800000012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2" t="s">
        <v>23</v>
      </c>
      <c r="B18" s="63"/>
      <c r="C18" s="52" t="s">
        <v>22</v>
      </c>
      <c r="D18" s="52"/>
      <c r="E18" s="52"/>
      <c r="F18" s="52"/>
      <c r="G18" s="52"/>
      <c r="H18" s="60" t="s">
        <v>19</v>
      </c>
      <c r="I18" s="45" t="s">
        <v>46</v>
      </c>
    </row>
    <row r="19" spans="1:9" ht="20.399999999999999" x14ac:dyDescent="0.2">
      <c r="A19" s="64"/>
      <c r="B19" s="65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1"/>
      <c r="I19" s="45" t="s">
        <v>46</v>
      </c>
    </row>
    <row r="20" spans="1:9" x14ac:dyDescent="0.2">
      <c r="A20" s="66"/>
      <c r="B20" s="67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ht="11.4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ht="11.4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0.399999999999999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0.399999999999999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9" t="s">
        <v>48</v>
      </c>
      <c r="B31" s="50"/>
      <c r="C31" s="26">
        <f t="shared" ref="C31:H31" si="14">SUM(C32:C35)</f>
        <v>39428448.899999999</v>
      </c>
      <c r="D31" s="26">
        <f t="shared" si="14"/>
        <v>6697507.8599999994</v>
      </c>
      <c r="E31" s="26">
        <f t="shared" si="14"/>
        <v>46125956.760000005</v>
      </c>
      <c r="F31" s="26">
        <f t="shared" si="14"/>
        <v>44979576.850000001</v>
      </c>
      <c r="G31" s="26">
        <f t="shared" si="14"/>
        <v>44979576.850000001</v>
      </c>
      <c r="H31" s="26">
        <f t="shared" si="14"/>
        <v>5551127.950000003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ht="11.4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ht="11.4" x14ac:dyDescent="0.2">
      <c r="A34" s="16"/>
      <c r="B34" s="17" t="s">
        <v>32</v>
      </c>
      <c r="C34" s="25">
        <v>7744825</v>
      </c>
      <c r="D34" s="25">
        <v>1520812.23</v>
      </c>
      <c r="E34" s="25">
        <f>C34+D34</f>
        <v>9265637.2300000004</v>
      </c>
      <c r="F34" s="25">
        <v>8119257.3200000003</v>
      </c>
      <c r="G34" s="25">
        <v>8119257.3200000003</v>
      </c>
      <c r="H34" s="25">
        <f t="shared" si="15"/>
        <v>374432.3200000003</v>
      </c>
      <c r="I34" s="45" t="s">
        <v>42</v>
      </c>
    </row>
    <row r="35" spans="1:9" ht="20.399999999999999" x14ac:dyDescent="0.2">
      <c r="A35" s="16"/>
      <c r="B35" s="17" t="s">
        <v>26</v>
      </c>
      <c r="C35" s="25">
        <v>31683623.899999999</v>
      </c>
      <c r="D35" s="25">
        <v>5176695.63</v>
      </c>
      <c r="E35" s="25">
        <f>C35+D35</f>
        <v>36860319.530000001</v>
      </c>
      <c r="F35" s="25">
        <v>36860319.530000001</v>
      </c>
      <c r="G35" s="25">
        <v>36860319.530000001</v>
      </c>
      <c r="H35" s="25">
        <f t="shared" ref="H35" si="16">G35-C35</f>
        <v>5176695.6300000027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39428448.899999999</v>
      </c>
      <c r="D39" s="23">
        <f t="shared" ref="D39:H39" si="18">SUM(D37+D31+D21)</f>
        <v>6697507.8599999994</v>
      </c>
      <c r="E39" s="23">
        <f t="shared" si="18"/>
        <v>46125956.760000005</v>
      </c>
      <c r="F39" s="23">
        <f t="shared" si="18"/>
        <v>44979576.850000001</v>
      </c>
      <c r="G39" s="23">
        <f t="shared" si="18"/>
        <v>44979576.850000001</v>
      </c>
      <c r="H39" s="12">
        <f t="shared" si="18"/>
        <v>5551127.950000003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1.6" x14ac:dyDescent="0.2">
      <c r="B42" s="38" t="s">
        <v>34</v>
      </c>
    </row>
    <row r="43" spans="1:9" ht="11.4" x14ac:dyDescent="0.2">
      <c r="B43" s="39" t="s">
        <v>35</v>
      </c>
    </row>
    <row r="44" spans="1:9" ht="30.75" customHeight="1" x14ac:dyDescent="0.2">
      <c r="B44" s="48" t="s">
        <v>36</v>
      </c>
      <c r="C44" s="48"/>
      <c r="D44" s="48"/>
      <c r="E44" s="48"/>
      <c r="F44" s="48"/>
      <c r="G44" s="48"/>
      <c r="H44" s="48"/>
    </row>
    <row r="45" spans="1:9" ht="30.75" customHeight="1" x14ac:dyDescent="0.2">
      <c r="B45" s="47"/>
      <c r="C45" s="47"/>
      <c r="D45" s="47"/>
      <c r="E45" s="47"/>
      <c r="F45" s="47"/>
      <c r="G45" s="47"/>
      <c r="H45" s="47"/>
    </row>
    <row r="46" spans="1:9" ht="30.75" customHeight="1" x14ac:dyDescent="0.2">
      <c r="B46" s="47"/>
      <c r="C46" s="47"/>
      <c r="D46" s="47"/>
      <c r="E46" s="47"/>
      <c r="F46" s="47"/>
      <c r="G46" s="47"/>
      <c r="H46" s="47"/>
    </row>
    <row r="47" spans="1:9" ht="30.75" customHeight="1" x14ac:dyDescent="0.2">
      <c r="B47" s="47"/>
      <c r="C47" s="47"/>
      <c r="D47" s="47"/>
      <c r="E47" s="47"/>
      <c r="F47" s="47"/>
      <c r="G47" s="47"/>
      <c r="H47" s="47"/>
    </row>
    <row r="48" spans="1:9" ht="30.75" customHeight="1" x14ac:dyDescent="0.2">
      <c r="B48" s="47"/>
      <c r="C48" s="47"/>
      <c r="D48" s="47"/>
      <c r="E48" s="47"/>
      <c r="F48" s="47"/>
      <c r="G48" s="47"/>
      <c r="H48" s="47"/>
    </row>
    <row r="49" spans="2:8" ht="30.75" customHeight="1" x14ac:dyDescent="0.2">
      <c r="B49" s="47"/>
      <c r="C49" s="47"/>
      <c r="D49" s="47"/>
      <c r="E49" s="47"/>
      <c r="F49" s="47"/>
      <c r="G49" s="47"/>
      <c r="H49" s="47"/>
    </row>
    <row r="50" spans="2:8" ht="30.75" customHeight="1" x14ac:dyDescent="0.2">
      <c r="B50" s="47"/>
      <c r="C50" s="47"/>
      <c r="D50" s="47"/>
      <c r="E50" s="47"/>
      <c r="F50" s="47"/>
      <c r="G50" s="47"/>
      <c r="H50" s="47"/>
    </row>
    <row r="51" spans="2:8" ht="30.75" customHeight="1" x14ac:dyDescent="0.2">
      <c r="B51" s="47"/>
      <c r="C51" s="47"/>
      <c r="D51" s="47"/>
      <c r="E51" s="47"/>
      <c r="F51" s="47"/>
      <c r="G51" s="47"/>
      <c r="H51" s="47"/>
    </row>
    <row r="52" spans="2:8" ht="30.75" customHeight="1" x14ac:dyDescent="0.2">
      <c r="B52" s="47"/>
      <c r="C52" s="47"/>
      <c r="D52" s="47"/>
      <c r="E52" s="47"/>
      <c r="F52" s="47"/>
      <c r="G52" s="47"/>
      <c r="H52" s="47"/>
    </row>
    <row r="53" spans="2:8" ht="30.75" customHeight="1" x14ac:dyDescent="0.2">
      <c r="B53" s="47"/>
      <c r="C53" s="47"/>
      <c r="D53" s="47"/>
      <c r="E53" s="47"/>
      <c r="F53" s="47"/>
      <c r="G53" s="47"/>
      <c r="H53" s="47"/>
    </row>
    <row r="54" spans="2:8" ht="30.75" customHeight="1" x14ac:dyDescent="0.2">
      <c r="B54" s="47"/>
      <c r="C54" s="47"/>
      <c r="D54" s="47"/>
      <c r="E54" s="47"/>
      <c r="F54" s="47"/>
      <c r="G54" s="47"/>
      <c r="H54" s="47"/>
    </row>
    <row r="55" spans="2:8" ht="30.75" customHeight="1" x14ac:dyDescent="0.2">
      <c r="B55" s="47"/>
      <c r="C55" s="47"/>
      <c r="D55" s="47"/>
      <c r="E55" s="47"/>
      <c r="F55" s="47"/>
      <c r="G55" s="47"/>
      <c r="H55" s="47"/>
    </row>
    <row r="56" spans="2:8" ht="30.75" customHeight="1" x14ac:dyDescent="0.2">
      <c r="B56" s="47"/>
      <c r="C56" s="47"/>
      <c r="D56" s="47"/>
      <c r="E56" s="47"/>
      <c r="F56" s="47"/>
      <c r="G56" s="47"/>
      <c r="H56" s="47"/>
    </row>
    <row r="57" spans="2:8" ht="30.75" customHeight="1" x14ac:dyDescent="0.2">
      <c r="B57" s="47"/>
      <c r="C57" s="47"/>
      <c r="D57" s="47"/>
      <c r="E57" s="47"/>
      <c r="F57" s="47"/>
      <c r="G57" s="47"/>
      <c r="H57" s="47"/>
    </row>
    <row r="58" spans="2:8" ht="30.75" customHeight="1" x14ac:dyDescent="0.2">
      <c r="B58" s="47"/>
      <c r="C58" s="47"/>
      <c r="D58" s="47"/>
      <c r="E58" s="47"/>
      <c r="F58" s="47"/>
      <c r="G58" s="47"/>
      <c r="H58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43307086614173229" right="0.43307086614173229" top="0.47244094488188981" bottom="0.47244094488188981" header="0.31496062992125984" footer="0.31496062992125984"/>
  <pageSetup scale="85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2023-02-01T22:40:45Z</cp:lastPrinted>
  <dcterms:created xsi:type="dcterms:W3CDTF">2012-12-11T20:48:19Z</dcterms:created>
  <dcterms:modified xsi:type="dcterms:W3CDTF">2023-02-01T22:40:48Z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